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32760" windowWidth="14310" windowHeight="12765" activeTab="0"/>
  </bookViews>
  <sheets>
    <sheet name="入札内訳書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<sst xmlns="http://schemas.openxmlformats.org/spreadsheetml/2006/main" count="33" uniqueCount="33">
  <si>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この記入例は参考ですので次の点を踏まえ、様式にとらわれずに作成願います。</t>
  </si>
  <si>
    <t>実際の料金算定にあたっては、実績等に基づき算出するものとする。</t>
  </si>
  <si>
    <t>数量(kW)
a</t>
  </si>
  <si>
    <t>月</t>
  </si>
  <si>
    <t>※2　料金区分</t>
  </si>
  <si>
    <t>　　 　夏季:7月1日から9月30日まで</t>
  </si>
  <si>
    <t xml:space="preserve">       その他季：4月1日から6月30日、10月1日から3月31日までの期間をいう。</t>
  </si>
  <si>
    <t>計</t>
  </si>
  <si>
    <t>基 本 料 金</t>
  </si>
  <si>
    <t>契 約 電 力</t>
  </si>
  <si>
    <t>夏 季 料 金</t>
  </si>
  <si>
    <t>そ の 他 季 料 金</t>
  </si>
  <si>
    <t>※1  力率は100%で計算。</t>
  </si>
  <si>
    <r>
      <t xml:space="preserve">単価(円)
</t>
    </r>
    <r>
      <rPr>
        <sz val="11"/>
        <rFont val="ＭＳ ゴシック"/>
        <family val="3"/>
      </rPr>
      <t>b</t>
    </r>
    <r>
      <rPr>
        <sz val="11"/>
        <rFont val="ＭＳ ゴシック"/>
        <family val="3"/>
      </rPr>
      <t>　※3</t>
    </r>
  </si>
  <si>
    <r>
      <t>　　</t>
    </r>
    <r>
      <rPr>
        <sz val="9"/>
        <rFont val="ＭＳ 明朝"/>
        <family val="1"/>
      </rPr>
      <t>３．電力量料金の数量は「仕様書４（７）」及び「添付資料（１）　月別予定電力使用量」を基に記載すること。</t>
    </r>
  </si>
  <si>
    <r>
      <t xml:space="preserve">数量(kW)
</t>
    </r>
    <r>
      <rPr>
        <sz val="11"/>
        <rFont val="ＭＳ ゴシック"/>
        <family val="3"/>
      </rPr>
      <t>d</t>
    </r>
  </si>
  <si>
    <r>
      <t xml:space="preserve">単価(円)
</t>
    </r>
    <r>
      <rPr>
        <sz val="11"/>
        <rFont val="ＭＳ ゴシック"/>
        <family val="3"/>
      </rPr>
      <t>e</t>
    </r>
    <r>
      <rPr>
        <sz val="11"/>
        <rFont val="ＭＳ ゴシック"/>
        <family val="3"/>
      </rPr>
      <t>　※3</t>
    </r>
  </si>
  <si>
    <r>
      <t xml:space="preserve">計(円)
</t>
    </r>
    <r>
      <rPr>
        <sz val="11"/>
        <rFont val="ＭＳ ゴシック"/>
        <family val="3"/>
      </rPr>
      <t>f</t>
    </r>
    <r>
      <rPr>
        <sz val="11"/>
        <rFont val="ＭＳ ゴシック"/>
        <family val="3"/>
      </rPr>
      <t>=</t>
    </r>
    <r>
      <rPr>
        <sz val="11"/>
        <rFont val="ＭＳ ゴシック"/>
        <family val="3"/>
      </rPr>
      <t>d</t>
    </r>
    <r>
      <rPr>
        <sz val="11"/>
        <rFont val="ＭＳ ゴシック"/>
        <family val="3"/>
      </rPr>
      <t>×</t>
    </r>
    <r>
      <rPr>
        <sz val="11"/>
        <rFont val="ＭＳ ゴシック"/>
        <family val="3"/>
      </rPr>
      <t>e</t>
    </r>
  </si>
  <si>
    <t>数量(kW)
g</t>
  </si>
  <si>
    <r>
      <t>単価(円)
h</t>
    </r>
    <r>
      <rPr>
        <sz val="11"/>
        <rFont val="ＭＳ ゴシック"/>
        <family val="3"/>
      </rPr>
      <t>　※3</t>
    </r>
  </si>
  <si>
    <r>
      <t>計(円)
i</t>
    </r>
    <r>
      <rPr>
        <sz val="11"/>
        <rFont val="ＭＳ ゴシック"/>
        <family val="3"/>
      </rPr>
      <t>=</t>
    </r>
    <r>
      <rPr>
        <sz val="11"/>
        <rFont val="ＭＳ ゴシック"/>
        <family val="3"/>
      </rPr>
      <t>g</t>
    </r>
    <r>
      <rPr>
        <sz val="11"/>
        <rFont val="ＭＳ ゴシック"/>
        <family val="3"/>
      </rPr>
      <t>×</t>
    </r>
    <r>
      <rPr>
        <sz val="11"/>
        <rFont val="ＭＳ ゴシック"/>
        <family val="3"/>
      </rPr>
      <t>h</t>
    </r>
  </si>
  <si>
    <t>競争参加者</t>
  </si>
  <si>
    <t>印</t>
  </si>
  <si>
    <t>従 量 料 金</t>
  </si>
  <si>
    <r>
      <t>総 計
(円)
j</t>
    </r>
    <r>
      <rPr>
        <sz val="11"/>
        <rFont val="ＭＳ ゴシック"/>
        <family val="3"/>
      </rPr>
      <t>=</t>
    </r>
    <r>
      <rPr>
        <sz val="11"/>
        <rFont val="ＭＳ ゴシック"/>
        <family val="3"/>
      </rPr>
      <t>c</t>
    </r>
    <r>
      <rPr>
        <sz val="11"/>
        <rFont val="ＭＳ ゴシック"/>
        <family val="3"/>
      </rPr>
      <t>+</t>
    </r>
    <r>
      <rPr>
        <sz val="11"/>
        <rFont val="ＭＳ ゴシック"/>
        <family val="3"/>
      </rPr>
      <t>f+i</t>
    </r>
  </si>
  <si>
    <t>※3　単価は、基本料金は小数点以下は切捨て、従量料金は小数点第二位までを含むことができる。契約単価は、税抜きとする。</t>
  </si>
  <si>
    <t>※4　端数処理は、c,f,iは端数処理なし、jは小数点以下切捨てとする。</t>
  </si>
  <si>
    <r>
      <t>　　</t>
    </r>
    <r>
      <rPr>
        <sz val="9"/>
        <rFont val="ＭＳ 明朝"/>
        <family val="1"/>
      </rPr>
      <t>２．力率は「仕様書 ７．その他（５）」に基づき、各月ともに１００パ－セントとする。下記※1参照。</t>
    </r>
  </si>
  <si>
    <r>
      <t>計(円)
c</t>
    </r>
    <r>
      <rPr>
        <sz val="11"/>
        <rFont val="ＭＳ ゴシック"/>
        <family val="3"/>
      </rPr>
      <t>=a×b×</t>
    </r>
    <r>
      <rPr>
        <sz val="11"/>
        <rFont val="ＭＳ ゴシック"/>
        <family val="3"/>
      </rPr>
      <t>0.85</t>
    </r>
  </si>
  <si>
    <t>見 積 内 訳 書（会社名　　　　　　　　）</t>
  </si>
  <si>
    <r>
      <t>　　</t>
    </r>
    <r>
      <rPr>
        <sz val="9"/>
        <rFont val="ＭＳ 明朝"/>
        <family val="1"/>
      </rPr>
      <t>１．内訳が分かるように作成し、見積書に使用する印鑑で割印して見積書に添付すること。</t>
    </r>
  </si>
  <si>
    <r>
      <t>　　</t>
    </r>
    <r>
      <rPr>
        <sz val="9"/>
        <rFont val="ＭＳ 明朝"/>
        <family val="1"/>
      </rPr>
      <t>４．燃料費調整額については、適用する事業者であるか適用しない事業者であるかを問わず、見積価格には含めないものとする。</t>
    </r>
  </si>
  <si>
    <r>
      <t xml:space="preserve">　  </t>
    </r>
    <r>
      <rPr>
        <b/>
        <sz val="9"/>
        <rFont val="ＭＳ 明朝"/>
        <family val="1"/>
      </rPr>
      <t>５．単価は、税抜単価を記載し，その税抜総計金額を見積書に記入すること。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</si>
</sst>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△ &quot;#,##0"/>
    <numFmt numFmtId="181" formatCode="#,##0_ "/>
    <numFmt numFmtId="182" formatCode="#,##0.00;&quot;△ &quot;#,##0.00"/>
    <numFmt numFmtId="183" formatCode="#,##0&quot;円&quot;;&quot;△ &quot;#,##0"/>
    <numFmt numFmtId="184" formatCode="0.00_ "/>
    <numFmt numFmtId="185" formatCode="General\ \ "/>
    <numFmt numFmtId="186" formatCode="#,##0.0000;&quot;△ &quot;#,##0.0000"/>
    <numFmt numFmtId="187" formatCode="0.0000_ "/>
    <numFmt numFmtId="188" formatCode="#,##0.000;&quot;△ &quot;#,##0.000"/>
    <numFmt numFmtId="189" formatCode="#,##0.0;&quot;△ &quot;#,##0.0"/>
    <numFmt numFmtId="190" formatCode="0.000_ "/>
    <numFmt numFmtId="191" formatCode="0.00000_ "/>
    <numFmt numFmtId="192" formatCode="0.0_ "/>
    <numFmt numFmtId="193" formatCode="#,##0&quot;円&quot;;&quot;△ &quot;#,##0&quot;円&quot;"/>
  </numFmts>
  <fonts count="46">
    <font>
      <sz val="11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9"/>
      <name val="ＭＳ 明朝"/>
      <family val="1"/>
    </font>
    <font>
      <sz val="9"/>
      <name val="ＭＳ ゴシック"/>
      <family val="3"/>
    </font>
    <font>
      <sz val="6"/>
      <name val="ＭＳ ゴシック"/>
      <family val="3"/>
    </font>
    <font>
      <u val="single"/>
      <sz val="11"/>
      <name val="ＭＳ ゴシック"/>
      <family val="3"/>
    </font>
    <font>
      <b/>
      <sz val="18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double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185" fontId="0" fillId="0" borderId="17" xfId="0" applyNumberFormat="1" applyFont="1" applyBorder="1" applyAlignment="1">
      <alignment horizontal="right" vertical="center"/>
    </xf>
    <xf numFmtId="180" fontId="0" fillId="0" borderId="18" xfId="0" applyNumberFormat="1" applyFont="1" applyBorder="1" applyAlignment="1">
      <alignment vertical="center"/>
    </xf>
    <xf numFmtId="185" fontId="0" fillId="0" borderId="19" xfId="0" applyNumberFormat="1" applyFont="1" applyBorder="1" applyAlignment="1">
      <alignment horizontal="right" vertical="center"/>
    </xf>
    <xf numFmtId="182" fontId="0" fillId="33" borderId="20" xfId="0" applyNumberFormat="1" applyFont="1" applyFill="1" applyBorder="1" applyAlignment="1">
      <alignment vertical="center"/>
    </xf>
    <xf numFmtId="180" fontId="0" fillId="0" borderId="20" xfId="0" applyNumberFormat="1" applyFont="1" applyBorder="1" applyAlignment="1">
      <alignment vertical="center"/>
    </xf>
    <xf numFmtId="187" fontId="0" fillId="33" borderId="2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81" fontId="0" fillId="0" borderId="0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185" fontId="0" fillId="0" borderId="23" xfId="0" applyNumberFormat="1" applyFont="1" applyBorder="1" applyAlignment="1">
      <alignment horizontal="center" vertical="center"/>
    </xf>
    <xf numFmtId="0" fontId="0" fillId="33" borderId="24" xfId="0" applyFont="1" applyFill="1" applyBorder="1" applyAlignment="1">
      <alignment vertical="center"/>
    </xf>
    <xf numFmtId="180" fontId="0" fillId="33" borderId="25" xfId="0" applyNumberFormat="1" applyFont="1" applyFill="1" applyBorder="1" applyAlignment="1">
      <alignment vertical="center"/>
    </xf>
    <xf numFmtId="180" fontId="0" fillId="0" borderId="26" xfId="0" applyNumberFormat="1" applyFont="1" applyBorder="1" applyAlignment="1">
      <alignment vertical="center"/>
    </xf>
    <xf numFmtId="180" fontId="0" fillId="0" borderId="25" xfId="0" applyNumberFormat="1" applyFont="1" applyBorder="1" applyAlignment="1">
      <alignment vertical="center"/>
    </xf>
    <xf numFmtId="184" fontId="0" fillId="0" borderId="20" xfId="0" applyNumberFormat="1" applyFont="1" applyBorder="1" applyAlignment="1">
      <alignment vertical="center"/>
    </xf>
    <xf numFmtId="184" fontId="0" fillId="0" borderId="20" xfId="0" applyNumberFormat="1" applyFont="1" applyFill="1" applyBorder="1" applyAlignment="1">
      <alignment vertical="center"/>
    </xf>
    <xf numFmtId="184" fontId="0" fillId="0" borderId="27" xfId="0" applyNumberFormat="1" applyFont="1" applyBorder="1" applyAlignment="1">
      <alignment vertical="center"/>
    </xf>
    <xf numFmtId="0" fontId="0" fillId="0" borderId="2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80" fontId="0" fillId="33" borderId="13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vertical="center"/>
    </xf>
    <xf numFmtId="180" fontId="0" fillId="0" borderId="29" xfId="0" applyNumberFormat="1" applyFont="1" applyBorder="1" applyAlignment="1">
      <alignment vertical="center"/>
    </xf>
    <xf numFmtId="180" fontId="0" fillId="0" borderId="30" xfId="0" applyNumberFormat="1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1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180" fontId="0" fillId="0" borderId="27" xfId="0" applyNumberFormat="1" applyFont="1" applyBorder="1" applyAlignment="1">
      <alignment vertical="center"/>
    </xf>
    <xf numFmtId="180" fontId="0" fillId="0" borderId="32" xfId="0" applyNumberFormat="1" applyFont="1" applyBorder="1" applyAlignment="1">
      <alignment vertical="center"/>
    </xf>
    <xf numFmtId="180" fontId="0" fillId="0" borderId="33" xfId="0" applyNumberFormat="1" applyFont="1" applyBorder="1" applyAlignment="1">
      <alignment vertical="center"/>
    </xf>
    <xf numFmtId="180" fontId="9" fillId="0" borderId="34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180" fontId="0" fillId="0" borderId="35" xfId="0" applyNumberFormat="1" applyFont="1" applyBorder="1" applyAlignment="1">
      <alignment vertical="center"/>
    </xf>
    <xf numFmtId="180" fontId="0" fillId="0" borderId="36" xfId="0" applyNumberFormat="1" applyFont="1" applyBorder="1" applyAlignment="1">
      <alignment vertical="center"/>
    </xf>
    <xf numFmtId="180" fontId="45" fillId="33" borderId="37" xfId="0" applyNumberFormat="1" applyFont="1" applyFill="1" applyBorder="1" applyAlignment="1">
      <alignment vertical="center"/>
    </xf>
    <xf numFmtId="184" fontId="45" fillId="33" borderId="27" xfId="0" applyNumberFormat="1" applyFont="1" applyFill="1" applyBorder="1" applyAlignment="1">
      <alignment vertical="center"/>
    </xf>
    <xf numFmtId="182" fontId="45" fillId="33" borderId="27" xfId="0" applyNumberFormat="1" applyFont="1" applyFill="1" applyBorder="1" applyAlignment="1">
      <alignment vertical="center"/>
    </xf>
    <xf numFmtId="180" fontId="45" fillId="0" borderId="15" xfId="0" applyNumberFormat="1" applyFont="1" applyBorder="1" applyAlignment="1">
      <alignment vertical="center"/>
    </xf>
    <xf numFmtId="180" fontId="45" fillId="33" borderId="38" xfId="0" applyNumberFormat="1" applyFont="1" applyFill="1" applyBorder="1" applyAlignment="1">
      <alignment vertical="center"/>
    </xf>
    <xf numFmtId="184" fontId="45" fillId="33" borderId="20" xfId="0" applyNumberFormat="1" applyFont="1" applyFill="1" applyBorder="1" applyAlignment="1">
      <alignment vertical="center"/>
    </xf>
    <xf numFmtId="182" fontId="45" fillId="33" borderId="20" xfId="0" applyNumberFormat="1" applyFont="1" applyFill="1" applyBorder="1" applyAlignment="1">
      <alignment vertical="center"/>
    </xf>
    <xf numFmtId="180" fontId="45" fillId="0" borderId="13" xfId="0" applyNumberFormat="1" applyFont="1" applyBorder="1" applyAlignment="1">
      <alignment vertical="center"/>
    </xf>
    <xf numFmtId="180" fontId="45" fillId="0" borderId="38" xfId="0" applyNumberFormat="1" applyFont="1" applyBorder="1" applyAlignment="1">
      <alignment vertical="center"/>
    </xf>
    <xf numFmtId="180" fontId="45" fillId="0" borderId="38" xfId="0" applyNumberFormat="1" applyFont="1" applyFill="1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83" fontId="6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80" fontId="0" fillId="33" borderId="38" xfId="0" applyNumberFormat="1" applyFont="1" applyFill="1" applyBorder="1" applyAlignment="1">
      <alignment vertical="center"/>
    </xf>
    <xf numFmtId="184" fontId="0" fillId="33" borderId="20" xfId="0" applyNumberFormat="1" applyFont="1" applyFill="1" applyBorder="1" applyAlignment="1">
      <alignment vertical="center"/>
    </xf>
    <xf numFmtId="182" fontId="0" fillId="33" borderId="20" xfId="0" applyNumberFormat="1" applyFont="1" applyFill="1" applyBorder="1" applyAlignment="1">
      <alignment vertical="center"/>
    </xf>
    <xf numFmtId="180" fontId="0" fillId="0" borderId="13" xfId="0" applyNumberFormat="1" applyFont="1" applyFill="1" applyBorder="1" applyAlignment="1">
      <alignment vertical="center"/>
    </xf>
    <xf numFmtId="184" fontId="0" fillId="0" borderId="20" xfId="0" applyNumberFormat="1" applyFont="1" applyFill="1" applyBorder="1" applyAlignment="1">
      <alignment vertical="center"/>
    </xf>
    <xf numFmtId="180" fontId="0" fillId="0" borderId="13" xfId="0" applyNumberFormat="1" applyFont="1" applyBorder="1" applyAlignment="1">
      <alignment vertical="center"/>
    </xf>
    <xf numFmtId="184" fontId="0" fillId="0" borderId="20" xfId="0" applyNumberFormat="1" applyFont="1" applyBorder="1" applyAlignment="1">
      <alignment vertical="center"/>
    </xf>
    <xf numFmtId="180" fontId="0" fillId="33" borderId="52" xfId="0" applyNumberFormat="1" applyFont="1" applyFill="1" applyBorder="1" applyAlignment="1">
      <alignment vertical="center"/>
    </xf>
    <xf numFmtId="184" fontId="0" fillId="33" borderId="53" xfId="0" applyNumberFormat="1" applyFont="1" applyFill="1" applyBorder="1" applyAlignment="1">
      <alignment vertical="center"/>
    </xf>
    <xf numFmtId="182" fontId="0" fillId="33" borderId="53" xfId="0" applyNumberFormat="1" applyFont="1" applyFill="1" applyBorder="1" applyAlignment="1">
      <alignment vertical="center"/>
    </xf>
    <xf numFmtId="180" fontId="0" fillId="0" borderId="54" xfId="0" applyNumberFormat="1" applyFont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180" fontId="0" fillId="0" borderId="25" xfId="0" applyNumberFormat="1" applyFont="1" applyBorder="1" applyAlignment="1">
      <alignment vertical="center"/>
    </xf>
    <xf numFmtId="180" fontId="0" fillId="0" borderId="24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4"/>
  <sheetViews>
    <sheetView tabSelected="1" zoomScale="83" zoomScaleNormal="83" zoomScalePageLayoutView="0" workbookViewId="0" topLeftCell="A1">
      <selection activeCell="E18" sqref="E18"/>
    </sheetView>
  </sheetViews>
  <sheetFormatPr defaultColWidth="8.796875" defaultRowHeight="14.25"/>
  <cols>
    <col min="1" max="1" width="3.3984375" style="24" customWidth="1"/>
    <col min="2" max="3" width="9.09765625" style="7" bestFit="1" customWidth="1"/>
    <col min="4" max="4" width="11.09765625" style="7" customWidth="1"/>
    <col min="5" max="5" width="14.8984375" style="7" customWidth="1"/>
    <col min="6" max="6" width="9.5" style="7" bestFit="1" customWidth="1"/>
    <col min="7" max="7" width="11.09765625" style="7" customWidth="1"/>
    <col min="8" max="8" width="14.09765625" style="7" customWidth="1"/>
    <col min="9" max="9" width="9.59765625" style="7" customWidth="1"/>
    <col min="10" max="10" width="11.09765625" style="7" customWidth="1"/>
    <col min="11" max="11" width="14.09765625" style="7" customWidth="1"/>
    <col min="12" max="12" width="18" style="7" customWidth="1"/>
    <col min="13" max="13" width="3.19921875" style="7" customWidth="1"/>
    <col min="14" max="16384" width="9" style="7" customWidth="1"/>
  </cols>
  <sheetData>
    <row r="2" spans="1:10" ht="13.5">
      <c r="A2" s="1" t="s">
        <v>0</v>
      </c>
      <c r="J2" s="43" t="s">
        <v>21</v>
      </c>
    </row>
    <row r="3" ht="13.5">
      <c r="A3" s="2" t="s">
        <v>30</v>
      </c>
    </row>
    <row r="4" ht="13.5">
      <c r="A4" s="2" t="s">
        <v>27</v>
      </c>
    </row>
    <row r="5" ht="13.5">
      <c r="A5" s="2" t="s">
        <v>14</v>
      </c>
    </row>
    <row r="6" ht="13.5">
      <c r="A6" s="2" t="s">
        <v>31</v>
      </c>
    </row>
    <row r="7" spans="1:12" ht="13.5">
      <c r="A7" s="1" t="s">
        <v>32</v>
      </c>
      <c r="L7" s="36" t="s">
        <v>22</v>
      </c>
    </row>
    <row r="8" ht="13.5">
      <c r="A8" s="3" t="s">
        <v>1</v>
      </c>
    </row>
    <row r="9" spans="1:13" ht="13.5">
      <c r="A9" s="8"/>
      <c r="B9" s="66" t="s">
        <v>29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9"/>
    </row>
    <row r="10" spans="1:13" ht="14.25" thickBot="1">
      <c r="A10" s="10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11"/>
    </row>
    <row r="11" spans="1:13" ht="19.5" customHeight="1">
      <c r="A11" s="10"/>
      <c r="B11" s="68" t="s">
        <v>3</v>
      </c>
      <c r="C11" s="71" t="s">
        <v>8</v>
      </c>
      <c r="D11" s="72"/>
      <c r="E11" s="73"/>
      <c r="F11" s="74" t="s">
        <v>23</v>
      </c>
      <c r="G11" s="72"/>
      <c r="H11" s="72"/>
      <c r="I11" s="72"/>
      <c r="J11" s="72"/>
      <c r="K11" s="72"/>
      <c r="L11" s="75" t="s">
        <v>24</v>
      </c>
      <c r="M11" s="11"/>
    </row>
    <row r="12" spans="1:13" ht="19.5" customHeight="1">
      <c r="A12" s="10"/>
      <c r="B12" s="69"/>
      <c r="C12" s="63" t="s">
        <v>9</v>
      </c>
      <c r="D12" s="62"/>
      <c r="E12" s="78"/>
      <c r="F12" s="61" t="s">
        <v>10</v>
      </c>
      <c r="G12" s="62"/>
      <c r="H12" s="62"/>
      <c r="I12" s="63" t="s">
        <v>11</v>
      </c>
      <c r="J12" s="62"/>
      <c r="K12" s="62"/>
      <c r="L12" s="76"/>
      <c r="M12" s="11"/>
    </row>
    <row r="13" spans="1:13" ht="31.5" customHeight="1" thickBot="1">
      <c r="A13" s="10"/>
      <c r="B13" s="70"/>
      <c r="C13" s="12" t="s">
        <v>2</v>
      </c>
      <c r="D13" s="5" t="s">
        <v>13</v>
      </c>
      <c r="E13" s="6" t="s">
        <v>28</v>
      </c>
      <c r="F13" s="33" t="s">
        <v>15</v>
      </c>
      <c r="G13" s="5" t="s">
        <v>16</v>
      </c>
      <c r="H13" s="5" t="s">
        <v>17</v>
      </c>
      <c r="I13" s="34" t="s">
        <v>18</v>
      </c>
      <c r="J13" s="5" t="s">
        <v>19</v>
      </c>
      <c r="K13" s="5" t="s">
        <v>20</v>
      </c>
      <c r="L13" s="77"/>
      <c r="M13" s="11"/>
    </row>
    <row r="14" spans="1:13" ht="30" customHeight="1">
      <c r="A14" s="10"/>
      <c r="B14" s="13">
        <v>4</v>
      </c>
      <c r="C14" s="11">
        <v>270</v>
      </c>
      <c r="D14" s="44"/>
      <c r="E14" s="49">
        <f>C14*D14*0.85</f>
        <v>0</v>
      </c>
      <c r="F14" s="51"/>
      <c r="G14" s="52"/>
      <c r="H14" s="53"/>
      <c r="I14" s="54">
        <v>41772</v>
      </c>
      <c r="J14" s="32"/>
      <c r="K14" s="45">
        <f>I14*J14</f>
        <v>0</v>
      </c>
      <c r="L14" s="39">
        <f>ROUNDDOWN(E14+K14,0)</f>
        <v>0</v>
      </c>
      <c r="M14" s="11"/>
    </row>
    <row r="15" spans="1:13" ht="30" customHeight="1">
      <c r="A15" s="10"/>
      <c r="B15" s="15">
        <v>5</v>
      </c>
      <c r="C15" s="9">
        <v>270</v>
      </c>
      <c r="D15" s="17"/>
      <c r="E15" s="40">
        <f aca="true" t="shared" si="0" ref="E15:E25">C15*D15*0.85</f>
        <v>0</v>
      </c>
      <c r="F15" s="55"/>
      <c r="G15" s="56"/>
      <c r="H15" s="57"/>
      <c r="I15" s="58">
        <v>42641</v>
      </c>
      <c r="J15" s="30"/>
      <c r="K15" s="46">
        <f>I15*J15</f>
        <v>0</v>
      </c>
      <c r="L15" s="40">
        <f>ROUNDDOWN(E15+K15,0)</f>
        <v>0</v>
      </c>
      <c r="M15" s="11"/>
    </row>
    <row r="16" spans="1:13" ht="30" customHeight="1">
      <c r="A16" s="10"/>
      <c r="B16" s="15">
        <v>6</v>
      </c>
      <c r="C16" s="9">
        <v>270</v>
      </c>
      <c r="D16" s="17"/>
      <c r="E16" s="40">
        <f>C16*D16*0.85</f>
        <v>0</v>
      </c>
      <c r="F16" s="55"/>
      <c r="G16" s="56"/>
      <c r="H16" s="57"/>
      <c r="I16" s="58">
        <v>59962</v>
      </c>
      <c r="J16" s="30"/>
      <c r="K16" s="46">
        <f>I16*J16</f>
        <v>0</v>
      </c>
      <c r="L16" s="40">
        <f aca="true" t="shared" si="1" ref="L16:L24">ROUNDDOWN(E16+K16,0)</f>
        <v>0</v>
      </c>
      <c r="M16" s="11"/>
    </row>
    <row r="17" spans="1:13" ht="30" customHeight="1">
      <c r="A17" s="10"/>
      <c r="B17" s="15">
        <v>7</v>
      </c>
      <c r="C17" s="9">
        <v>270</v>
      </c>
      <c r="D17" s="17"/>
      <c r="E17" s="40">
        <f t="shared" si="0"/>
        <v>0</v>
      </c>
      <c r="F17" s="59">
        <v>65304</v>
      </c>
      <c r="G17" s="30"/>
      <c r="H17" s="17">
        <f>F17*G17</f>
        <v>0</v>
      </c>
      <c r="I17" s="35"/>
      <c r="J17" s="18"/>
      <c r="K17" s="16"/>
      <c r="L17" s="40">
        <f t="shared" si="1"/>
        <v>0</v>
      </c>
      <c r="M17" s="11"/>
    </row>
    <row r="18" spans="1:13" ht="30" customHeight="1">
      <c r="A18" s="10"/>
      <c r="B18" s="15">
        <v>8</v>
      </c>
      <c r="C18" s="9">
        <v>270</v>
      </c>
      <c r="D18" s="17"/>
      <c r="E18" s="40">
        <f t="shared" si="0"/>
        <v>0</v>
      </c>
      <c r="F18" s="60">
        <v>68602</v>
      </c>
      <c r="G18" s="31"/>
      <c r="H18" s="17">
        <f>F18*G18</f>
        <v>0</v>
      </c>
      <c r="I18" s="35"/>
      <c r="J18" s="18"/>
      <c r="K18" s="16"/>
      <c r="L18" s="40">
        <f t="shared" si="1"/>
        <v>0</v>
      </c>
      <c r="M18" s="11"/>
    </row>
    <row r="19" spans="1:13" ht="30" customHeight="1">
      <c r="A19" s="10"/>
      <c r="B19" s="15">
        <v>9</v>
      </c>
      <c r="C19" s="9">
        <v>270</v>
      </c>
      <c r="D19" s="17"/>
      <c r="E19" s="40">
        <f t="shared" si="0"/>
        <v>0</v>
      </c>
      <c r="F19" s="59">
        <v>64080</v>
      </c>
      <c r="G19" s="30"/>
      <c r="H19" s="17">
        <f>F19*G19</f>
        <v>0</v>
      </c>
      <c r="I19" s="35"/>
      <c r="J19" s="18"/>
      <c r="K19" s="16"/>
      <c r="L19" s="40">
        <f t="shared" si="1"/>
        <v>0</v>
      </c>
      <c r="M19" s="11"/>
    </row>
    <row r="20" spans="1:13" ht="30" customHeight="1">
      <c r="A20" s="10"/>
      <c r="B20" s="15">
        <v>10</v>
      </c>
      <c r="C20" s="9">
        <v>270</v>
      </c>
      <c r="D20" s="17"/>
      <c r="E20" s="40">
        <f t="shared" si="0"/>
        <v>0</v>
      </c>
      <c r="F20" s="79"/>
      <c r="G20" s="80"/>
      <c r="H20" s="81"/>
      <c r="I20" s="82">
        <v>57756</v>
      </c>
      <c r="J20" s="83"/>
      <c r="K20" s="17">
        <f aca="true" t="shared" si="2" ref="K20:K25">I20*J20</f>
        <v>0</v>
      </c>
      <c r="L20" s="40">
        <f t="shared" si="1"/>
        <v>0</v>
      </c>
      <c r="M20" s="11"/>
    </row>
    <row r="21" spans="1:13" ht="30" customHeight="1">
      <c r="A21" s="10"/>
      <c r="B21" s="15">
        <v>11</v>
      </c>
      <c r="C21" s="9">
        <v>270</v>
      </c>
      <c r="D21" s="17"/>
      <c r="E21" s="40">
        <f t="shared" si="0"/>
        <v>0</v>
      </c>
      <c r="F21" s="79"/>
      <c r="G21" s="80"/>
      <c r="H21" s="81"/>
      <c r="I21" s="82">
        <v>48202</v>
      </c>
      <c r="J21" s="83"/>
      <c r="K21" s="17">
        <f t="shared" si="2"/>
        <v>0</v>
      </c>
      <c r="L21" s="40">
        <f t="shared" si="1"/>
        <v>0</v>
      </c>
      <c r="M21" s="11"/>
    </row>
    <row r="22" spans="1:13" ht="30" customHeight="1">
      <c r="A22" s="10"/>
      <c r="B22" s="15">
        <v>12</v>
      </c>
      <c r="C22" s="9">
        <v>270</v>
      </c>
      <c r="D22" s="17"/>
      <c r="E22" s="40">
        <f t="shared" si="0"/>
        <v>0</v>
      </c>
      <c r="F22" s="79"/>
      <c r="G22" s="80"/>
      <c r="H22" s="81"/>
      <c r="I22" s="84">
        <v>53302</v>
      </c>
      <c r="J22" s="85"/>
      <c r="K22" s="17">
        <f t="shared" si="2"/>
        <v>0</v>
      </c>
      <c r="L22" s="40">
        <f t="shared" si="1"/>
        <v>0</v>
      </c>
      <c r="M22" s="11"/>
    </row>
    <row r="23" spans="1:13" ht="30" customHeight="1">
      <c r="A23" s="10"/>
      <c r="B23" s="15">
        <v>1</v>
      </c>
      <c r="C23" s="9">
        <v>270</v>
      </c>
      <c r="D23" s="17"/>
      <c r="E23" s="40">
        <f t="shared" si="0"/>
        <v>0</v>
      </c>
      <c r="F23" s="79"/>
      <c r="G23" s="80"/>
      <c r="H23" s="81"/>
      <c r="I23" s="84">
        <v>55596</v>
      </c>
      <c r="J23" s="85"/>
      <c r="K23" s="17">
        <f t="shared" si="2"/>
        <v>0</v>
      </c>
      <c r="L23" s="40">
        <f t="shared" si="1"/>
        <v>0</v>
      </c>
      <c r="M23" s="11"/>
    </row>
    <row r="24" spans="1:13" ht="30" customHeight="1">
      <c r="A24" s="10"/>
      <c r="B24" s="15">
        <v>2</v>
      </c>
      <c r="C24" s="9">
        <v>270</v>
      </c>
      <c r="D24" s="17"/>
      <c r="E24" s="40">
        <f t="shared" si="0"/>
        <v>0</v>
      </c>
      <c r="F24" s="79"/>
      <c r="G24" s="80"/>
      <c r="H24" s="81"/>
      <c r="I24" s="84">
        <v>54588</v>
      </c>
      <c r="J24" s="85"/>
      <c r="K24" s="17">
        <f t="shared" si="2"/>
        <v>0</v>
      </c>
      <c r="L24" s="40">
        <f t="shared" si="1"/>
        <v>0</v>
      </c>
      <c r="M24" s="11"/>
    </row>
    <row r="25" spans="1:13" ht="30" customHeight="1" thickBot="1">
      <c r="A25" s="10"/>
      <c r="B25" s="15">
        <v>3</v>
      </c>
      <c r="C25" s="9">
        <v>270</v>
      </c>
      <c r="D25" s="17"/>
      <c r="E25" s="50">
        <f t="shared" si="0"/>
        <v>0</v>
      </c>
      <c r="F25" s="86"/>
      <c r="G25" s="87"/>
      <c r="H25" s="88"/>
      <c r="I25" s="84">
        <v>50249</v>
      </c>
      <c r="J25" s="85"/>
      <c r="K25" s="17">
        <f t="shared" si="2"/>
        <v>0</v>
      </c>
      <c r="L25" s="14">
        <f>ROUNDDOWN(E25+K25,0)</f>
        <v>0</v>
      </c>
      <c r="M25" s="11"/>
    </row>
    <row r="26" spans="1:13" ht="30" customHeight="1" thickBot="1" thickTop="1">
      <c r="A26" s="10"/>
      <c r="B26" s="25" t="s">
        <v>7</v>
      </c>
      <c r="C26" s="26"/>
      <c r="D26" s="27"/>
      <c r="E26" s="28">
        <f>SUM(E14:E25)</f>
        <v>0</v>
      </c>
      <c r="F26" s="89">
        <f>SUM(F17:F19)</f>
        <v>197986</v>
      </c>
      <c r="G26" s="90"/>
      <c r="H26" s="91">
        <f>SUM(H17:H19)</f>
        <v>0</v>
      </c>
      <c r="I26" s="92">
        <f>SUM(I14:I25)</f>
        <v>464068</v>
      </c>
      <c r="J26" s="90"/>
      <c r="K26" s="29">
        <f>SUM(K14:K25)</f>
        <v>0</v>
      </c>
      <c r="L26" s="47">
        <f>SUM(L14:L25)</f>
        <v>0</v>
      </c>
      <c r="M26" s="11"/>
    </row>
    <row r="27" spans="1:13" ht="13.5">
      <c r="A27" s="10"/>
      <c r="B27" s="19"/>
      <c r="C27" s="20"/>
      <c r="D27" s="20"/>
      <c r="E27" s="20"/>
      <c r="F27" s="21"/>
      <c r="G27" s="20"/>
      <c r="H27" s="20"/>
      <c r="I27" s="20"/>
      <c r="J27" s="20"/>
      <c r="K27" s="20"/>
      <c r="L27" s="20"/>
      <c r="M27" s="11"/>
    </row>
    <row r="28" spans="1:13" ht="19.5" customHeight="1">
      <c r="A28" s="10"/>
      <c r="B28" s="4" t="s">
        <v>12</v>
      </c>
      <c r="C28" s="20"/>
      <c r="D28" s="20"/>
      <c r="E28" s="20"/>
      <c r="F28" s="20"/>
      <c r="G28" s="20"/>
      <c r="H28" s="20"/>
      <c r="I28" s="20"/>
      <c r="J28" s="37"/>
      <c r="K28" s="64"/>
      <c r="L28" s="64"/>
      <c r="M28" s="11"/>
    </row>
    <row r="29" spans="1:13" ht="19.5" customHeight="1">
      <c r="A29" s="10"/>
      <c r="B29" s="19" t="s">
        <v>4</v>
      </c>
      <c r="C29" s="20"/>
      <c r="D29" s="20"/>
      <c r="E29" s="20"/>
      <c r="F29" s="20"/>
      <c r="G29" s="20"/>
      <c r="H29" s="20"/>
      <c r="I29" s="20"/>
      <c r="J29" s="65"/>
      <c r="K29" s="65"/>
      <c r="L29" s="65"/>
      <c r="M29" s="11"/>
    </row>
    <row r="30" spans="1:13" ht="19.5" customHeight="1">
      <c r="A30" s="10"/>
      <c r="B30" s="19" t="s">
        <v>5</v>
      </c>
      <c r="C30" s="20"/>
      <c r="D30" s="20"/>
      <c r="E30" s="20"/>
      <c r="F30" s="20"/>
      <c r="G30" s="20"/>
      <c r="H30" s="20"/>
      <c r="I30" s="20"/>
      <c r="J30" s="65"/>
      <c r="K30" s="65"/>
      <c r="L30" s="65"/>
      <c r="M30" s="11"/>
    </row>
    <row r="31" spans="1:13" ht="19.5" customHeight="1">
      <c r="A31" s="10"/>
      <c r="B31" s="19" t="s">
        <v>6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11"/>
    </row>
    <row r="32" spans="1:13" ht="19.5" customHeight="1">
      <c r="A32" s="10"/>
      <c r="B32" s="48" t="s">
        <v>25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11"/>
    </row>
    <row r="33" spans="1:13" ht="19.5" customHeight="1">
      <c r="A33" s="41"/>
      <c r="B33" s="42" t="s">
        <v>26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3"/>
    </row>
    <row r="34" spans="1:13" ht="13.5">
      <c r="A34" s="19"/>
      <c r="B34" s="38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</row>
  </sheetData>
  <sheetProtection/>
  <mergeCells count="10">
    <mergeCell ref="F12:H12"/>
    <mergeCell ref="I12:K12"/>
    <mergeCell ref="K28:L28"/>
    <mergeCell ref="J29:L30"/>
    <mergeCell ref="B9:L10"/>
    <mergeCell ref="B11:B13"/>
    <mergeCell ref="C11:E11"/>
    <mergeCell ref="F11:K11"/>
    <mergeCell ref="L11:L13"/>
    <mergeCell ref="C12:E12"/>
  </mergeCells>
  <printOptions horizontalCentered="1" verticalCentered="1"/>
  <pageMargins left="0.3937007874015748" right="0.2755905511811024" top="0.2755905511811024" bottom="0.3937007874015748" header="0.1968503937007874" footer="0.2362204724409449"/>
  <pageSetup cellComments="asDisplayed"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amano0807</dc:creator>
  <cp:keywords/>
  <dc:description/>
  <cp:lastModifiedBy>特総研</cp:lastModifiedBy>
  <cp:lastPrinted>2019-11-05T07:44:28Z</cp:lastPrinted>
  <dcterms:created xsi:type="dcterms:W3CDTF">2008-10-03T05:53:47Z</dcterms:created>
  <dcterms:modified xsi:type="dcterms:W3CDTF">2023-01-18T06:43:34Z</dcterms:modified>
  <cp:category/>
  <cp:version/>
  <cp:contentType/>
  <cp:contentStatus/>
</cp:coreProperties>
</file>